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D:\DATA\PRESENTACION MIOCOTTON PERU\"/>
    </mc:Choice>
  </mc:AlternateContent>
  <xr:revisionPtr revIDLastSave="0" documentId="8_{36371A97-9B2A-4803-889C-6BE009DAC47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MATRIZ" sheetId="4" r:id="rId1"/>
  </sheets>
  <definedNames>
    <definedName name="codigo">#REF!</definedName>
    <definedName name="des">#REF!</definedName>
    <definedName name="precio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4" l="1"/>
  <c r="O18" i="4"/>
  <c r="P18" i="4" s="1"/>
  <c r="B19" i="4"/>
  <c r="O19" i="4"/>
  <c r="B20" i="4"/>
  <c r="O20" i="4"/>
  <c r="P20" i="4" s="1"/>
  <c r="B21" i="4"/>
  <c r="O21" i="4"/>
  <c r="B22" i="4"/>
  <c r="O22" i="4"/>
  <c r="P22" i="4" s="1"/>
  <c r="B23" i="4"/>
  <c r="O23" i="4"/>
  <c r="B24" i="4"/>
  <c r="O24" i="4"/>
  <c r="P24" i="4" s="1"/>
  <c r="B25" i="4"/>
  <c r="O25" i="4"/>
  <c r="B26" i="4"/>
  <c r="O26" i="4"/>
  <c r="P26" i="4" s="1"/>
  <c r="B27" i="4"/>
  <c r="O27" i="4"/>
  <c r="B28" i="4"/>
  <c r="O28" i="4"/>
  <c r="P28" i="4" s="1"/>
  <c r="B29" i="4"/>
  <c r="O29" i="4"/>
  <c r="B30" i="4"/>
  <c r="O30" i="4"/>
  <c r="P30" i="4" s="1"/>
  <c r="B31" i="4"/>
  <c r="O31" i="4"/>
  <c r="B32" i="4"/>
  <c r="O32" i="4"/>
  <c r="P32" i="4" s="1"/>
  <c r="B33" i="4"/>
  <c r="O33" i="4"/>
  <c r="B34" i="4"/>
  <c r="O34" i="4"/>
  <c r="B35" i="4"/>
  <c r="O35" i="4"/>
  <c r="B36" i="4"/>
  <c r="O36" i="4"/>
  <c r="P36" i="4" s="1"/>
  <c r="B37" i="4"/>
  <c r="O37" i="4"/>
  <c r="B38" i="4"/>
  <c r="O38" i="4"/>
  <c r="P38" i="4" s="1"/>
  <c r="B39" i="4"/>
  <c r="O39" i="4"/>
  <c r="B40" i="4"/>
  <c r="O40" i="4"/>
  <c r="P40" i="4" s="1"/>
  <c r="B41" i="4"/>
  <c r="O41" i="4"/>
  <c r="B42" i="4"/>
  <c r="O42" i="4"/>
  <c r="P42" i="4" s="1"/>
  <c r="B43" i="4"/>
  <c r="O43" i="4"/>
  <c r="P41" i="4" l="1"/>
  <c r="P37" i="4"/>
  <c r="P33" i="4"/>
  <c r="P29" i="4"/>
  <c r="P25" i="4"/>
  <c r="P21" i="4"/>
  <c r="P43" i="4"/>
  <c r="P39" i="4"/>
  <c r="P35" i="4"/>
  <c r="P31" i="4"/>
  <c r="P27" i="4"/>
  <c r="P23" i="4"/>
  <c r="P19" i="4"/>
</calcChain>
</file>

<file path=xl/sharedStrings.xml><?xml version="1.0" encoding="utf-8"?>
<sst xmlns="http://schemas.openxmlformats.org/spreadsheetml/2006/main" count="106" uniqueCount="27">
  <si>
    <t>0/3M</t>
  </si>
  <si>
    <t>3/6M</t>
  </si>
  <si>
    <t>6/9M</t>
  </si>
  <si>
    <t>TOTAL</t>
  </si>
  <si>
    <t>Total</t>
  </si>
  <si>
    <t>0M</t>
  </si>
  <si>
    <t>9/12M</t>
  </si>
  <si>
    <t>12/18M</t>
  </si>
  <si>
    <t>18/24M</t>
  </si>
  <si>
    <t>Customer:</t>
  </si>
  <si>
    <t>Date</t>
  </si>
  <si>
    <t>Description</t>
  </si>
  <si>
    <t>Price</t>
  </si>
  <si>
    <t>Total Price</t>
  </si>
  <si>
    <t>Proforma</t>
  </si>
  <si>
    <t>2380 SW 80th Court,Miami, FL 33155, USA</t>
  </si>
  <si>
    <t>Phone: 305 647 4141</t>
  </si>
  <si>
    <t>patricia@cottonperu.com</t>
  </si>
  <si>
    <t>Segundo Minchán Infantes 164 Urb. Aurora, Miraflores, Lima-Perú</t>
  </si>
  <si>
    <t>T: 511 2731872 / 51 956022983</t>
  </si>
  <si>
    <t>info@cottonperu.com</t>
  </si>
  <si>
    <t xml:space="preserve">PROFORMA ORDER </t>
  </si>
  <si>
    <t>Ref Number</t>
  </si>
  <si>
    <t>Fabric Code</t>
  </si>
  <si>
    <t>Picot Color</t>
  </si>
  <si>
    <t>Color of Item</t>
  </si>
  <si>
    <t xml:space="preserve">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</si>
</sst>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S/.&quot;\ * #,##0.00_ ;_ &quot;S/.&quot;\ * \-#,##0.00_ ;_ &quot;S/.&quot;\ * &quot;-&quot;??_ ;_ @_ "/>
    <numFmt numFmtId="165" formatCode="_-[$$-1004]* #,##0.00_ ;_-[$$-1004]* \-#,##0.00\ ;_-[$$-1004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b/>
      <sz val="9"/>
      <name val="Century Gothic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name val="Century Gothic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4" fillId="0" borderId="0" xfId="2" applyFont="1" applyFill="1" applyBorder="1"/>
    <xf numFmtId="0" fontId="4" fillId="0" borderId="0" xfId="2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/>
    <xf numFmtId="0" fontId="5" fillId="0" borderId="0" xfId="0" applyFont="1"/>
    <xf numFmtId="0" fontId="5" fillId="4" borderId="4" xfId="0" applyFont="1" applyFill="1" applyBorder="1"/>
    <xf numFmtId="0" fontId="6" fillId="0" borderId="0" xfId="2" applyFont="1" applyBorder="1"/>
    <xf numFmtId="0" fontId="5" fillId="0" borderId="0" xfId="0" applyFont="1" applyFill="1"/>
    <xf numFmtId="0" fontId="5" fillId="2" borderId="0" xfId="0" applyFont="1" applyFill="1" applyBorder="1"/>
    <xf numFmtId="0" fontId="6" fillId="0" borderId="0" xfId="2" applyFont="1" applyBorder="1" applyAlignment="1">
      <alignment vertical="top" wrapText="1"/>
    </xf>
    <xf numFmtId="0" fontId="4" fillId="3" borderId="7" xfId="2" applyFont="1" applyFill="1" applyBorder="1" applyAlignment="1">
      <alignment horizontal="center" vertical="top" wrapText="1"/>
    </xf>
    <xf numFmtId="0" fontId="4" fillId="3" borderId="10" xfId="2" applyFont="1" applyFill="1" applyBorder="1" applyAlignment="1">
      <alignment horizontal="center" vertical="top" wrapText="1"/>
    </xf>
    <xf numFmtId="0" fontId="4" fillId="3" borderId="8" xfId="2" applyFont="1" applyFill="1" applyBorder="1" applyAlignment="1">
      <alignment horizontal="center" vertical="top" wrapText="1"/>
    </xf>
    <xf numFmtId="0" fontId="7" fillId="0" borderId="0" xfId="0" applyFont="1"/>
    <xf numFmtId="0" fontId="8" fillId="0" borderId="0" xfId="4"/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165" fontId="9" fillId="0" borderId="4" xfId="0" applyNumberFormat="1" applyFont="1" applyBorder="1"/>
    <xf numFmtId="0" fontId="6" fillId="0" borderId="3" xfId="2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6" fillId="0" borderId="7" xfId="2" applyFont="1" applyBorder="1" applyAlignment="1">
      <alignment horizontal="center" vertical="top" wrapText="1"/>
    </xf>
    <xf numFmtId="0" fontId="6" fillId="0" borderId="10" xfId="2" applyFont="1" applyBorder="1" applyAlignment="1">
      <alignment horizontal="center" vertical="top" wrapText="1"/>
    </xf>
    <xf numFmtId="0" fontId="6" fillId="0" borderId="8" xfId="2" applyFont="1" applyBorder="1" applyAlignment="1">
      <alignment horizontal="center" vertical="top" wrapText="1"/>
    </xf>
    <xf numFmtId="0" fontId="6" fillId="0" borderId="2" xfId="2" applyFont="1" applyBorder="1" applyAlignment="1">
      <alignment horizontal="left" vertical="top" wrapText="1"/>
    </xf>
    <xf numFmtId="0" fontId="6" fillId="0" borderId="3" xfId="2" applyFont="1" applyBorder="1" applyAlignment="1">
      <alignment horizontal="left" vertical="top" wrapText="1"/>
    </xf>
    <xf numFmtId="0" fontId="4" fillId="3" borderId="2" xfId="2" applyFont="1" applyFill="1" applyBorder="1" applyAlignment="1">
      <alignment horizontal="center" vertical="top" wrapText="1"/>
    </xf>
    <xf numFmtId="0" fontId="4" fillId="3" borderId="3" xfId="2" applyFont="1" applyFill="1" applyBorder="1" applyAlignment="1">
      <alignment horizontal="center" vertical="top" wrapText="1"/>
    </xf>
    <xf numFmtId="0" fontId="4" fillId="3" borderId="6" xfId="2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6" fillId="0" borderId="3" xfId="2" applyFont="1" applyBorder="1" applyAlignment="1">
      <alignment horizontal="center" vertical="top" wrapText="1"/>
    </xf>
    <xf numFmtId="0" fontId="6" fillId="0" borderId="6" xfId="2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0" fontId="6" fillId="0" borderId="0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7" fontId="6" fillId="4" borderId="1" xfId="0" applyNumberFormat="1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11" fillId="0" borderId="11" xfId="1" applyFont="1" applyBorder="1" applyAlignment="1" applyProtection="1">
      <alignment horizontal="center" vertical="center"/>
    </xf>
    <xf numFmtId="0" fontId="12" fillId="0" borderId="0" xfId="0" applyFont="1" applyAlignment="1">
      <alignment horizontal="center"/>
    </xf>
  </cellXfs>
  <cellStyles count="5">
    <cellStyle name="Hipervínculo" xfId="4" builtinId="8"/>
    <cellStyle name="Hipervínculo 2" xfId="1" xr:uid="{00000000-0005-0000-0000-000001000000}"/>
    <cellStyle name="Moneda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1104986</xdr:colOff>
      <xdr:row>8</xdr:row>
      <xdr:rowOff>52915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1590761" cy="1605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cottonperu.com" TargetMode="External"/><Relationship Id="rId1" Type="http://schemas.openxmlformats.org/officeDocument/2006/relationships/hyperlink" Target="mailto:patricia@cottonperu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showGridLines="0" tabSelected="1" workbookViewId="0">
      <selection activeCell="R7" sqref="R7"/>
    </sheetView>
  </sheetViews>
  <sheetFormatPr baseColWidth="10" defaultRowHeight="14.4" x14ac:dyDescent="0.3"/>
  <cols>
    <col min="1" max="1" width="10.44140625" customWidth="1"/>
    <col min="2" max="2" width="31.88671875" customWidth="1"/>
    <col min="3" max="3" width="12.6640625" customWidth="1"/>
    <col min="4" max="4" width="13.88671875" customWidth="1"/>
    <col min="5" max="5" width="13" customWidth="1"/>
    <col min="6" max="6" width="7" customWidth="1"/>
    <col min="7" max="15" width="6.6640625" customWidth="1"/>
    <col min="16" max="16" width="11.88671875" customWidth="1"/>
  </cols>
  <sheetData>
    <row r="1" spans="1:18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x14ac:dyDescent="0.3">
      <c r="B2" s="1"/>
      <c r="C2" s="1"/>
      <c r="D2" s="1"/>
      <c r="E2" s="1"/>
      <c r="F2" s="1"/>
      <c r="G2" s="1"/>
      <c r="H2" t="s">
        <v>15</v>
      </c>
      <c r="I2" s="1"/>
      <c r="J2" s="1"/>
      <c r="K2" s="1"/>
      <c r="L2" s="1"/>
      <c r="M2" s="1"/>
    </row>
    <row r="3" spans="1:18" x14ac:dyDescent="0.3">
      <c r="B3" s="1"/>
      <c r="C3" s="1"/>
      <c r="D3" s="1"/>
      <c r="E3" s="1"/>
      <c r="F3" s="1"/>
      <c r="G3" s="1"/>
      <c r="H3" s="16" t="s">
        <v>16</v>
      </c>
      <c r="I3" s="1"/>
      <c r="J3" s="1"/>
      <c r="K3" s="1"/>
      <c r="L3" s="1"/>
      <c r="M3" s="1"/>
    </row>
    <row r="4" spans="1:18" x14ac:dyDescent="0.3">
      <c r="B4" s="1"/>
      <c r="C4" s="1"/>
      <c r="D4" s="1"/>
      <c r="E4" s="1"/>
      <c r="F4" s="1"/>
      <c r="G4" s="1"/>
      <c r="H4" s="17" t="s">
        <v>17</v>
      </c>
      <c r="I4" s="1"/>
      <c r="J4" s="1"/>
      <c r="K4" s="1"/>
      <c r="L4" s="1"/>
      <c r="M4" s="1"/>
    </row>
    <row r="5" spans="1:18" x14ac:dyDescent="0.3">
      <c r="B5" s="1"/>
      <c r="C5" s="1"/>
      <c r="D5" s="1"/>
      <c r="E5" s="1"/>
      <c r="F5" s="1"/>
      <c r="G5" s="1"/>
      <c r="H5" t="s">
        <v>18</v>
      </c>
      <c r="I5" s="1"/>
      <c r="J5" s="1"/>
      <c r="K5" s="1"/>
      <c r="L5" s="1"/>
      <c r="M5" s="1"/>
    </row>
    <row r="6" spans="1:18" x14ac:dyDescent="0.3">
      <c r="D6" s="3"/>
      <c r="E6" s="3"/>
      <c r="F6" s="3"/>
      <c r="G6" s="3"/>
      <c r="H6" s="16" t="s">
        <v>19</v>
      </c>
      <c r="K6" s="3"/>
      <c r="L6" s="3"/>
      <c r="M6" s="3"/>
      <c r="N6" s="7"/>
      <c r="O6" s="7"/>
      <c r="P6" s="7"/>
      <c r="Q6" s="7"/>
      <c r="R6" s="7"/>
    </row>
    <row r="7" spans="1:18" x14ac:dyDescent="0.3">
      <c r="D7" s="3"/>
      <c r="E7" s="3"/>
      <c r="F7" s="3"/>
      <c r="G7" s="3"/>
      <c r="H7" s="17" t="s">
        <v>20</v>
      </c>
      <c r="K7" s="3"/>
      <c r="L7" s="3"/>
      <c r="M7" s="3"/>
      <c r="N7" s="7"/>
      <c r="O7" s="7"/>
      <c r="P7" s="7"/>
      <c r="Q7" s="7"/>
      <c r="R7" s="7"/>
    </row>
    <row r="8" spans="1:18" x14ac:dyDescent="0.3">
      <c r="D8" s="3"/>
      <c r="E8" s="3"/>
      <c r="F8" s="3"/>
      <c r="G8" s="3"/>
      <c r="H8" s="3"/>
      <c r="K8" s="3"/>
      <c r="L8" s="3"/>
      <c r="M8" s="3"/>
      <c r="N8" s="7"/>
      <c r="O8" s="7"/>
      <c r="P8" s="7"/>
      <c r="Q8" s="7"/>
      <c r="R8" s="7"/>
    </row>
    <row r="9" spans="1:18" ht="15.6" x14ac:dyDescent="0.3">
      <c r="B9" s="45" t="s">
        <v>21</v>
      </c>
      <c r="C9" s="45"/>
      <c r="D9" s="45"/>
      <c r="E9" s="22"/>
      <c r="F9" s="22"/>
      <c r="G9" s="9"/>
      <c r="H9" s="2"/>
      <c r="K9" s="10"/>
      <c r="L9" s="10"/>
      <c r="M9" s="10"/>
      <c r="N9" s="7"/>
      <c r="O9" s="7"/>
      <c r="P9" s="7"/>
      <c r="Q9" s="7"/>
      <c r="R9" s="7"/>
    </row>
    <row r="10" spans="1:18" x14ac:dyDescent="0.3">
      <c r="D10" s="3"/>
      <c r="E10" s="3"/>
      <c r="F10" s="3"/>
      <c r="G10" s="3"/>
      <c r="H10" s="3"/>
      <c r="K10" s="10"/>
      <c r="L10" s="10"/>
      <c r="M10" s="10"/>
      <c r="N10" s="11"/>
      <c r="O10" s="11"/>
      <c r="P10" s="11"/>
      <c r="Q10" s="7"/>
      <c r="R10" s="7"/>
    </row>
    <row r="11" spans="1:18" ht="15.75" customHeight="1" x14ac:dyDescent="0.3">
      <c r="A11" s="26" t="s">
        <v>9</v>
      </c>
      <c r="B11" s="27"/>
      <c r="C11" s="21"/>
      <c r="D11" s="32"/>
      <c r="E11" s="32"/>
      <c r="F11" s="32"/>
      <c r="G11" s="32"/>
      <c r="H11" s="32"/>
      <c r="I11" s="32"/>
      <c r="J11" s="32"/>
      <c r="K11" s="33"/>
      <c r="M11" s="28" t="s">
        <v>10</v>
      </c>
      <c r="N11" s="29"/>
      <c r="O11" s="30"/>
      <c r="Q11" s="7"/>
      <c r="R11" s="7"/>
    </row>
    <row r="12" spans="1:18" ht="16.5" customHeight="1" x14ac:dyDescent="0.3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6"/>
      <c r="M12" s="13"/>
      <c r="N12" s="14"/>
      <c r="O12" s="15"/>
      <c r="Q12" s="7"/>
      <c r="R12" s="7"/>
    </row>
    <row r="13" spans="1:18" ht="16.5" customHeight="1" x14ac:dyDescent="0.3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6"/>
      <c r="M13" s="11"/>
      <c r="N13" s="11"/>
      <c r="O13" s="11"/>
      <c r="Q13" s="7"/>
      <c r="R13" s="7"/>
    </row>
    <row r="14" spans="1:18" ht="16.5" customHeight="1" x14ac:dyDescent="0.3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6"/>
      <c r="M14" s="31"/>
      <c r="N14" s="31"/>
      <c r="O14" s="31"/>
      <c r="Q14" s="7"/>
      <c r="R14" s="7"/>
    </row>
    <row r="15" spans="1:18" ht="15.75" customHeight="1" x14ac:dyDescent="0.3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5"/>
      <c r="M15" s="12"/>
      <c r="N15" s="7"/>
      <c r="O15" s="7"/>
      <c r="P15" s="7"/>
      <c r="Q15" s="7"/>
      <c r="R15" s="7"/>
    </row>
    <row r="16" spans="1:18" x14ac:dyDescent="0.3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2"/>
      <c r="M16" s="2"/>
      <c r="N16" s="7"/>
      <c r="O16" s="7"/>
      <c r="P16" s="7"/>
      <c r="Q16" s="7"/>
      <c r="R16" s="7"/>
    </row>
    <row r="17" spans="1:18" x14ac:dyDescent="0.3">
      <c r="A17" s="37" t="s">
        <v>22</v>
      </c>
      <c r="B17" s="38" t="s">
        <v>11</v>
      </c>
      <c r="C17" s="38" t="s">
        <v>23</v>
      </c>
      <c r="D17" s="38" t="s">
        <v>25</v>
      </c>
      <c r="E17" s="39" t="s">
        <v>24</v>
      </c>
      <c r="F17" s="39" t="s">
        <v>26</v>
      </c>
      <c r="G17" s="39" t="s">
        <v>5</v>
      </c>
      <c r="H17" s="40" t="s">
        <v>0</v>
      </c>
      <c r="I17" s="40" t="s">
        <v>1</v>
      </c>
      <c r="J17" s="40" t="s">
        <v>2</v>
      </c>
      <c r="K17" s="40" t="s">
        <v>6</v>
      </c>
      <c r="L17" s="40" t="s">
        <v>7</v>
      </c>
      <c r="M17" s="40" t="s">
        <v>8</v>
      </c>
      <c r="N17" s="41" t="s">
        <v>4</v>
      </c>
      <c r="O17" s="42" t="s">
        <v>12</v>
      </c>
      <c r="P17" s="43" t="s">
        <v>13</v>
      </c>
      <c r="Q17" s="7"/>
      <c r="R17" s="7"/>
    </row>
    <row r="18" spans="1:18" x14ac:dyDescent="0.3">
      <c r="A18" s="18"/>
      <c r="B18" s="18" t="str">
        <f t="shared" ref="B18:B24" si="0">IFERROR(INDEX(des,MATCH(A18,codigo,0)),"")</f>
        <v/>
      </c>
      <c r="C18" s="18"/>
      <c r="D18" s="18"/>
      <c r="E18" s="18"/>
      <c r="F18" s="18"/>
      <c r="G18" s="19"/>
      <c r="H18" s="19"/>
      <c r="I18" s="19"/>
      <c r="J18" s="19"/>
      <c r="K18" s="19"/>
      <c r="L18" s="19"/>
      <c r="M18" s="19"/>
      <c r="N18" s="19"/>
      <c r="O18" s="20" t="str">
        <f>IFERROR(INDEX(precio,MATCH(A18,codigo,0)),"")</f>
        <v/>
      </c>
      <c r="P18" s="20" t="str">
        <f t="shared" ref="P18:P24" si="1">IFERROR(N18*O18,"")</f>
        <v/>
      </c>
      <c r="Q18" s="7"/>
      <c r="R18" s="7"/>
    </row>
    <row r="19" spans="1:18" x14ac:dyDescent="0.3">
      <c r="A19" s="4"/>
      <c r="B19" s="4" t="str">
        <f t="shared" si="0"/>
        <v/>
      </c>
      <c r="C19" s="4"/>
      <c r="D19" s="4"/>
      <c r="E19" s="4"/>
      <c r="F19" s="4"/>
      <c r="G19" s="5"/>
      <c r="H19" s="5"/>
      <c r="I19" s="5"/>
      <c r="J19" s="5"/>
      <c r="K19" s="5"/>
      <c r="L19" s="5"/>
      <c r="M19" s="5"/>
      <c r="N19" s="5"/>
      <c r="O19" s="6" t="str">
        <f>IFERROR(INDEX(precio,MATCH(A19,codigo,0)),"")</f>
        <v/>
      </c>
      <c r="P19" s="6" t="str">
        <f t="shared" si="1"/>
        <v/>
      </c>
      <c r="Q19" s="7"/>
      <c r="R19" s="7"/>
    </row>
    <row r="20" spans="1:18" x14ac:dyDescent="0.3">
      <c r="A20" s="4"/>
      <c r="B20" s="4" t="str">
        <f t="shared" si="0"/>
        <v/>
      </c>
      <c r="C20" s="4"/>
      <c r="D20" s="4"/>
      <c r="E20" s="4"/>
      <c r="F20" s="4"/>
      <c r="G20" s="5"/>
      <c r="H20" s="5"/>
      <c r="I20" s="5"/>
      <c r="J20" s="5"/>
      <c r="K20" s="5"/>
      <c r="L20" s="5"/>
      <c r="M20" s="5"/>
      <c r="N20" s="5"/>
      <c r="O20" s="6" t="str">
        <f>IFERROR(INDEX(precio,MATCH(A20,codigo,0)),"")</f>
        <v/>
      </c>
      <c r="P20" s="6" t="str">
        <f t="shared" si="1"/>
        <v/>
      </c>
      <c r="Q20" s="7"/>
      <c r="R20" s="7"/>
    </row>
    <row r="21" spans="1:18" x14ac:dyDescent="0.3">
      <c r="A21" s="4"/>
      <c r="B21" s="4" t="str">
        <f t="shared" si="0"/>
        <v/>
      </c>
      <c r="C21" s="4"/>
      <c r="D21" s="4"/>
      <c r="E21" s="4"/>
      <c r="F21" s="4"/>
      <c r="G21" s="5"/>
      <c r="H21" s="5"/>
      <c r="I21" s="5"/>
      <c r="J21" s="5"/>
      <c r="K21" s="5"/>
      <c r="L21" s="5"/>
      <c r="M21" s="5"/>
      <c r="N21" s="5"/>
      <c r="O21" s="6" t="str">
        <f>IFERROR(INDEX(precio,MATCH(A21,codigo,0)),"")</f>
        <v/>
      </c>
      <c r="P21" s="6" t="str">
        <f t="shared" si="1"/>
        <v/>
      </c>
      <c r="Q21" s="7"/>
      <c r="R21" s="7"/>
    </row>
    <row r="22" spans="1:18" x14ac:dyDescent="0.3">
      <c r="A22" s="4"/>
      <c r="B22" s="4" t="str">
        <f t="shared" si="0"/>
        <v/>
      </c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  <c r="N22" s="5"/>
      <c r="O22" s="6" t="str">
        <f>IFERROR(INDEX(precio,MATCH(A22,codigo,0)),"")</f>
        <v/>
      </c>
      <c r="P22" s="6" t="str">
        <f t="shared" si="1"/>
        <v/>
      </c>
      <c r="Q22" s="7"/>
      <c r="R22" s="7"/>
    </row>
    <row r="23" spans="1:18" x14ac:dyDescent="0.3">
      <c r="A23" s="4"/>
      <c r="B23" s="4" t="str">
        <f t="shared" si="0"/>
        <v/>
      </c>
      <c r="C23" s="4"/>
      <c r="D23" s="4"/>
      <c r="E23" s="4"/>
      <c r="F23" s="4"/>
      <c r="G23" s="5"/>
      <c r="H23" s="5"/>
      <c r="I23" s="5"/>
      <c r="J23" s="5"/>
      <c r="K23" s="5"/>
      <c r="L23" s="5"/>
      <c r="M23" s="5"/>
      <c r="N23" s="5"/>
      <c r="O23" s="6" t="str">
        <f>IFERROR(INDEX(precio,MATCH(A23,codigo,0)),"")</f>
        <v/>
      </c>
      <c r="P23" s="6" t="str">
        <f t="shared" si="1"/>
        <v/>
      </c>
      <c r="Q23" s="7"/>
      <c r="R23" s="7"/>
    </row>
    <row r="24" spans="1:18" x14ac:dyDescent="0.3">
      <c r="A24" s="4"/>
      <c r="B24" s="4" t="str">
        <f t="shared" si="0"/>
        <v/>
      </c>
      <c r="C24" s="4"/>
      <c r="D24" s="4"/>
      <c r="E24" s="4"/>
      <c r="F24" s="4"/>
      <c r="G24" s="5"/>
      <c r="H24" s="5"/>
      <c r="I24" s="5"/>
      <c r="J24" s="5"/>
      <c r="K24" s="5"/>
      <c r="L24" s="5"/>
      <c r="M24" s="5"/>
      <c r="N24" s="5"/>
      <c r="O24" s="6" t="str">
        <f>IFERROR(INDEX(precio,MATCH(A24,codigo,0)),"")</f>
        <v/>
      </c>
      <c r="P24" s="6" t="str">
        <f t="shared" si="1"/>
        <v/>
      </c>
      <c r="Q24" s="7"/>
      <c r="R24" s="7"/>
    </row>
    <row r="25" spans="1:18" x14ac:dyDescent="0.3">
      <c r="A25" s="4"/>
      <c r="B25" s="4" t="str">
        <f t="shared" ref="B25:B43" si="2">IFERROR(INDEX(des,MATCH(A25,codigo,0)),"")</f>
        <v/>
      </c>
      <c r="C25" s="4"/>
      <c r="D25" s="4"/>
      <c r="E25" s="4"/>
      <c r="F25" s="4"/>
      <c r="G25" s="5"/>
      <c r="H25" s="5"/>
      <c r="I25" s="5"/>
      <c r="J25" s="5"/>
      <c r="K25" s="5"/>
      <c r="L25" s="5"/>
      <c r="M25" s="5"/>
      <c r="N25" s="5"/>
      <c r="O25" s="6" t="str">
        <f>IFERROR(INDEX(precio,MATCH(A25,codigo,0)),"")</f>
        <v/>
      </c>
      <c r="P25" s="6" t="str">
        <f t="shared" ref="P25:P43" si="3">IFERROR(N25*O25,"")</f>
        <v/>
      </c>
      <c r="Q25" s="7"/>
      <c r="R25" s="7"/>
    </row>
    <row r="26" spans="1:18" x14ac:dyDescent="0.3">
      <c r="A26" s="4"/>
      <c r="B26" s="4" t="str">
        <f t="shared" si="2"/>
        <v/>
      </c>
      <c r="C26" s="4"/>
      <c r="D26" s="4"/>
      <c r="E26" s="4"/>
      <c r="F26" s="4"/>
      <c r="G26" s="5"/>
      <c r="H26" s="5"/>
      <c r="I26" s="5"/>
      <c r="J26" s="5"/>
      <c r="K26" s="5"/>
      <c r="L26" s="5"/>
      <c r="M26" s="5"/>
      <c r="N26" s="5"/>
      <c r="O26" s="6" t="str">
        <f>IFERROR(INDEX(precio,MATCH(A26,codigo,0)),"")</f>
        <v/>
      </c>
      <c r="P26" s="6" t="str">
        <f t="shared" si="3"/>
        <v/>
      </c>
      <c r="Q26" s="7"/>
      <c r="R26" s="7"/>
    </row>
    <row r="27" spans="1:18" x14ac:dyDescent="0.3">
      <c r="A27" s="4"/>
      <c r="B27" s="4" t="str">
        <f t="shared" si="2"/>
        <v/>
      </c>
      <c r="C27" s="4"/>
      <c r="D27" s="4"/>
      <c r="E27" s="4"/>
      <c r="F27" s="4"/>
      <c r="G27" s="5"/>
      <c r="H27" s="5"/>
      <c r="I27" s="5"/>
      <c r="J27" s="5"/>
      <c r="K27" s="5"/>
      <c r="L27" s="5"/>
      <c r="M27" s="5"/>
      <c r="N27" s="5"/>
      <c r="O27" s="6" t="str">
        <f>IFERROR(INDEX(precio,MATCH(A27,codigo,0)),"")</f>
        <v/>
      </c>
      <c r="P27" s="6" t="str">
        <f t="shared" si="3"/>
        <v/>
      </c>
      <c r="Q27" s="7"/>
      <c r="R27" s="7"/>
    </row>
    <row r="28" spans="1:18" x14ac:dyDescent="0.3">
      <c r="A28" s="4"/>
      <c r="B28" s="4" t="str">
        <f t="shared" si="2"/>
        <v/>
      </c>
      <c r="C28" s="4"/>
      <c r="D28" s="4"/>
      <c r="E28" s="4"/>
      <c r="F28" s="4"/>
      <c r="G28" s="5"/>
      <c r="H28" s="5"/>
      <c r="I28" s="5"/>
      <c r="J28" s="5"/>
      <c r="K28" s="5"/>
      <c r="L28" s="5"/>
      <c r="M28" s="5"/>
      <c r="N28" s="5"/>
      <c r="O28" s="6" t="str">
        <f>IFERROR(INDEX(precio,MATCH(A28,codigo,0)),"")</f>
        <v/>
      </c>
      <c r="P28" s="6" t="str">
        <f t="shared" si="3"/>
        <v/>
      </c>
      <c r="Q28" s="7"/>
      <c r="R28" s="7"/>
    </row>
    <row r="29" spans="1:18" x14ac:dyDescent="0.3">
      <c r="A29" s="4"/>
      <c r="B29" s="4" t="str">
        <f t="shared" si="2"/>
        <v/>
      </c>
      <c r="C29" s="4"/>
      <c r="D29" s="4"/>
      <c r="E29" s="4"/>
      <c r="F29" s="4"/>
      <c r="G29" s="5"/>
      <c r="H29" s="5"/>
      <c r="I29" s="5"/>
      <c r="J29" s="5"/>
      <c r="K29" s="5"/>
      <c r="L29" s="5"/>
      <c r="M29" s="5"/>
      <c r="N29" s="5"/>
      <c r="O29" s="6" t="str">
        <f>IFERROR(INDEX(precio,MATCH(A29,codigo,0)),"")</f>
        <v/>
      </c>
      <c r="P29" s="6" t="str">
        <f t="shared" si="3"/>
        <v/>
      </c>
      <c r="Q29" s="7"/>
      <c r="R29" s="7"/>
    </row>
    <row r="30" spans="1:18" x14ac:dyDescent="0.3">
      <c r="A30" s="4"/>
      <c r="B30" s="4" t="str">
        <f t="shared" si="2"/>
        <v/>
      </c>
      <c r="C30" s="4"/>
      <c r="D30" s="4"/>
      <c r="E30" s="4"/>
      <c r="F30" s="4"/>
      <c r="G30" s="5"/>
      <c r="H30" s="5"/>
      <c r="I30" s="5"/>
      <c r="J30" s="5"/>
      <c r="K30" s="5"/>
      <c r="L30" s="5"/>
      <c r="M30" s="5"/>
      <c r="N30" s="5"/>
      <c r="O30" s="6" t="str">
        <f>IFERROR(INDEX(precio,MATCH(A30,codigo,0)),"")</f>
        <v/>
      </c>
      <c r="P30" s="6" t="str">
        <f t="shared" si="3"/>
        <v/>
      </c>
      <c r="Q30" s="7"/>
      <c r="R30" s="7"/>
    </row>
    <row r="31" spans="1:18" x14ac:dyDescent="0.3">
      <c r="A31" s="4"/>
      <c r="B31" s="4" t="str">
        <f t="shared" si="2"/>
        <v/>
      </c>
      <c r="C31" s="4"/>
      <c r="D31" s="4"/>
      <c r="E31" s="4"/>
      <c r="F31" s="4"/>
      <c r="G31" s="5"/>
      <c r="H31" s="5"/>
      <c r="I31" s="5"/>
      <c r="J31" s="5"/>
      <c r="K31" s="5"/>
      <c r="L31" s="5"/>
      <c r="M31" s="5"/>
      <c r="N31" s="5"/>
      <c r="O31" s="6" t="str">
        <f>IFERROR(INDEX(precio,MATCH(A31,codigo,0)),"")</f>
        <v/>
      </c>
      <c r="P31" s="6" t="str">
        <f t="shared" si="3"/>
        <v/>
      </c>
      <c r="Q31" s="7"/>
      <c r="R31" s="7"/>
    </row>
    <row r="32" spans="1:18" x14ac:dyDescent="0.3">
      <c r="A32" s="4"/>
      <c r="B32" s="4" t="str">
        <f t="shared" si="2"/>
        <v/>
      </c>
      <c r="C32" s="4"/>
      <c r="D32" s="4"/>
      <c r="E32" s="4"/>
      <c r="F32" s="4"/>
      <c r="G32" s="5"/>
      <c r="H32" s="5"/>
      <c r="I32" s="5"/>
      <c r="J32" s="5"/>
      <c r="K32" s="5"/>
      <c r="L32" s="5"/>
      <c r="M32" s="5"/>
      <c r="N32" s="5"/>
      <c r="O32" s="6" t="str">
        <f>IFERROR(INDEX(precio,MATCH(A32,codigo,0)),"")</f>
        <v/>
      </c>
      <c r="P32" s="6" t="str">
        <f t="shared" si="3"/>
        <v/>
      </c>
      <c r="Q32" s="7"/>
      <c r="R32" s="7"/>
    </row>
    <row r="33" spans="1:18" x14ac:dyDescent="0.3">
      <c r="A33" s="4"/>
      <c r="B33" s="4" t="str">
        <f t="shared" si="2"/>
        <v/>
      </c>
      <c r="C33" s="4"/>
      <c r="D33" s="4"/>
      <c r="E33" s="4"/>
      <c r="F33" s="4"/>
      <c r="G33" s="5"/>
      <c r="H33" s="5"/>
      <c r="I33" s="5"/>
      <c r="J33" s="5"/>
      <c r="K33" s="5"/>
      <c r="L33" s="5"/>
      <c r="M33" s="5"/>
      <c r="N33" s="5"/>
      <c r="O33" s="6" t="str">
        <f>IFERROR(INDEX(precio,MATCH(A33,codigo,0)),"")</f>
        <v/>
      </c>
      <c r="P33" s="6" t="str">
        <f t="shared" si="3"/>
        <v/>
      </c>
      <c r="Q33" s="7"/>
      <c r="R33" s="7"/>
    </row>
    <row r="34" spans="1:18" x14ac:dyDescent="0.3">
      <c r="A34" s="4"/>
      <c r="B34" s="4" t="str">
        <f t="shared" si="2"/>
        <v/>
      </c>
      <c r="C34" s="4"/>
      <c r="D34" s="4"/>
      <c r="E34" s="4"/>
      <c r="F34" s="4"/>
      <c r="G34" s="5"/>
      <c r="H34" s="5"/>
      <c r="I34" s="5"/>
      <c r="J34" s="5"/>
      <c r="K34" s="5"/>
      <c r="L34" s="5"/>
      <c r="M34" s="5"/>
      <c r="N34" s="5"/>
      <c r="O34" s="6" t="str">
        <f>IFERROR(INDEX(precio,MATCH(A34,codigo,0)),"")</f>
        <v/>
      </c>
      <c r="P34" s="6"/>
      <c r="Q34" s="7"/>
      <c r="R34" s="7"/>
    </row>
    <row r="35" spans="1:18" x14ac:dyDescent="0.3">
      <c r="A35" s="4"/>
      <c r="B35" s="4" t="str">
        <f t="shared" si="2"/>
        <v/>
      </c>
      <c r="C35" s="4"/>
      <c r="D35" s="4"/>
      <c r="E35" s="4"/>
      <c r="F35" s="4"/>
      <c r="G35" s="5"/>
      <c r="H35" s="5"/>
      <c r="I35" s="5"/>
      <c r="J35" s="5"/>
      <c r="K35" s="5"/>
      <c r="L35" s="5"/>
      <c r="M35" s="5"/>
      <c r="N35" s="5"/>
      <c r="O35" s="6" t="str">
        <f>IFERROR(INDEX(precio,MATCH(A35,codigo,0)),"")</f>
        <v/>
      </c>
      <c r="P35" s="6" t="str">
        <f t="shared" si="3"/>
        <v/>
      </c>
      <c r="Q35" s="7"/>
      <c r="R35" s="7"/>
    </row>
    <row r="36" spans="1:18" x14ac:dyDescent="0.3">
      <c r="A36" s="4"/>
      <c r="B36" s="4" t="str">
        <f t="shared" si="2"/>
        <v/>
      </c>
      <c r="C36" s="4"/>
      <c r="D36" s="4"/>
      <c r="E36" s="4"/>
      <c r="F36" s="4"/>
      <c r="G36" s="5"/>
      <c r="H36" s="5"/>
      <c r="I36" s="5"/>
      <c r="J36" s="5"/>
      <c r="K36" s="5"/>
      <c r="L36" s="5"/>
      <c r="M36" s="5"/>
      <c r="N36" s="5"/>
      <c r="O36" s="6" t="str">
        <f>IFERROR(INDEX(precio,MATCH(A36,codigo,0)),"")</f>
        <v/>
      </c>
      <c r="P36" s="6" t="str">
        <f t="shared" si="3"/>
        <v/>
      </c>
      <c r="Q36" s="7"/>
      <c r="R36" s="7"/>
    </row>
    <row r="37" spans="1:18" x14ac:dyDescent="0.3">
      <c r="A37" s="4"/>
      <c r="B37" s="4" t="str">
        <f t="shared" si="2"/>
        <v/>
      </c>
      <c r="C37" s="4"/>
      <c r="D37" s="4"/>
      <c r="E37" s="4"/>
      <c r="F37" s="4"/>
      <c r="G37" s="5"/>
      <c r="H37" s="5"/>
      <c r="I37" s="5"/>
      <c r="J37" s="5"/>
      <c r="K37" s="5"/>
      <c r="L37" s="5"/>
      <c r="M37" s="5"/>
      <c r="N37" s="5"/>
      <c r="O37" s="6" t="str">
        <f>IFERROR(INDEX(precio,MATCH(A37,codigo,0)),"")</f>
        <v/>
      </c>
      <c r="P37" s="6" t="str">
        <f t="shared" si="3"/>
        <v/>
      </c>
      <c r="Q37" s="7"/>
      <c r="R37" s="7"/>
    </row>
    <row r="38" spans="1:18" x14ac:dyDescent="0.3">
      <c r="A38" s="4"/>
      <c r="B38" s="4" t="str">
        <f t="shared" si="2"/>
        <v/>
      </c>
      <c r="C38" s="4"/>
      <c r="D38" s="4"/>
      <c r="E38" s="4"/>
      <c r="F38" s="4"/>
      <c r="G38" s="5"/>
      <c r="H38" s="5"/>
      <c r="I38" s="5"/>
      <c r="J38" s="5"/>
      <c r="K38" s="5"/>
      <c r="L38" s="5"/>
      <c r="M38" s="5"/>
      <c r="N38" s="5"/>
      <c r="O38" s="6" t="str">
        <f>IFERROR(INDEX(precio,MATCH(A38,codigo,0)),"")</f>
        <v/>
      </c>
      <c r="P38" s="6" t="str">
        <f t="shared" si="3"/>
        <v/>
      </c>
      <c r="Q38" s="7"/>
      <c r="R38" s="7"/>
    </row>
    <row r="39" spans="1:18" x14ac:dyDescent="0.3">
      <c r="A39" s="4"/>
      <c r="B39" s="4" t="str">
        <f t="shared" si="2"/>
        <v/>
      </c>
      <c r="C39" s="4"/>
      <c r="D39" s="4"/>
      <c r="E39" s="4"/>
      <c r="F39" s="4"/>
      <c r="G39" s="5"/>
      <c r="H39" s="5"/>
      <c r="I39" s="5"/>
      <c r="J39" s="5"/>
      <c r="K39" s="5"/>
      <c r="L39" s="5"/>
      <c r="M39" s="5"/>
      <c r="N39" s="5"/>
      <c r="O39" s="6" t="str">
        <f>IFERROR(INDEX(precio,MATCH(A39,codigo,0)),"")</f>
        <v/>
      </c>
      <c r="P39" s="6" t="str">
        <f t="shared" si="3"/>
        <v/>
      </c>
      <c r="Q39" s="7"/>
      <c r="R39" s="7"/>
    </row>
    <row r="40" spans="1:18" x14ac:dyDescent="0.3">
      <c r="A40" s="4"/>
      <c r="B40" s="4" t="str">
        <f t="shared" si="2"/>
        <v/>
      </c>
      <c r="C40" s="4"/>
      <c r="D40" s="4"/>
      <c r="E40" s="4"/>
      <c r="F40" s="4"/>
      <c r="G40" s="5"/>
      <c r="H40" s="5"/>
      <c r="I40" s="5"/>
      <c r="J40" s="5"/>
      <c r="K40" s="5"/>
      <c r="L40" s="5"/>
      <c r="M40" s="5"/>
      <c r="N40" s="5"/>
      <c r="O40" s="6" t="str">
        <f>IFERROR(INDEX(precio,MATCH(A40,codigo,0)),"")</f>
        <v/>
      </c>
      <c r="P40" s="6" t="str">
        <f t="shared" si="3"/>
        <v/>
      </c>
      <c r="Q40" s="7"/>
      <c r="R40" s="7"/>
    </row>
    <row r="41" spans="1:18" x14ac:dyDescent="0.3">
      <c r="A41" s="4"/>
      <c r="B41" s="4" t="str">
        <f t="shared" si="2"/>
        <v/>
      </c>
      <c r="C41" s="4"/>
      <c r="D41" s="4"/>
      <c r="E41" s="4"/>
      <c r="F41" s="4"/>
      <c r="G41" s="5"/>
      <c r="H41" s="5"/>
      <c r="I41" s="5"/>
      <c r="J41" s="5"/>
      <c r="K41" s="5"/>
      <c r="L41" s="5"/>
      <c r="M41" s="5"/>
      <c r="N41" s="5"/>
      <c r="O41" s="6" t="str">
        <f>IFERROR(INDEX(precio,MATCH(A41,codigo,0)),"")</f>
        <v/>
      </c>
      <c r="P41" s="6" t="str">
        <f t="shared" si="3"/>
        <v/>
      </c>
      <c r="Q41" s="7"/>
      <c r="R41" s="7"/>
    </row>
    <row r="42" spans="1:18" x14ac:dyDescent="0.3">
      <c r="A42" s="4"/>
      <c r="B42" s="4" t="str">
        <f t="shared" si="2"/>
        <v/>
      </c>
      <c r="C42" s="4"/>
      <c r="D42" s="4"/>
      <c r="E42" s="4"/>
      <c r="F42" s="4"/>
      <c r="G42" s="5"/>
      <c r="H42" s="5"/>
      <c r="I42" s="5"/>
      <c r="J42" s="5"/>
      <c r="K42" s="5"/>
      <c r="L42" s="5"/>
      <c r="M42" s="5"/>
      <c r="N42" s="5"/>
      <c r="O42" s="6" t="str">
        <f>IFERROR(INDEX(precio,MATCH(A42,codigo,0)),"")</f>
        <v/>
      </c>
      <c r="P42" s="6" t="str">
        <f t="shared" si="3"/>
        <v/>
      </c>
      <c r="Q42" s="7"/>
      <c r="R42" s="7"/>
    </row>
    <row r="43" spans="1:18" x14ac:dyDescent="0.3">
      <c r="A43" s="4"/>
      <c r="B43" s="4" t="str">
        <f t="shared" si="2"/>
        <v/>
      </c>
      <c r="C43" s="4"/>
      <c r="D43" s="4"/>
      <c r="E43" s="4"/>
      <c r="F43" s="4"/>
      <c r="G43" s="5"/>
      <c r="H43" s="5"/>
      <c r="I43" s="5"/>
      <c r="J43" s="5"/>
      <c r="K43" s="5"/>
      <c r="L43" s="5"/>
      <c r="M43" s="5"/>
      <c r="N43" s="5"/>
      <c r="O43" s="6" t="str">
        <f>IFERROR(INDEX(precio,MATCH(A43,codigo,0)),"")</f>
        <v/>
      </c>
      <c r="P43" s="6" t="str">
        <f t="shared" si="3"/>
        <v/>
      </c>
      <c r="Q43" s="7"/>
      <c r="R43" s="7"/>
    </row>
    <row r="44" spans="1:18" x14ac:dyDescent="0.3">
      <c r="A44" s="4"/>
      <c r="B44" s="4"/>
      <c r="C44" s="4"/>
      <c r="D44" s="4"/>
      <c r="E44" s="4"/>
      <c r="F44" s="4"/>
      <c r="G44" s="5"/>
      <c r="H44" s="5"/>
      <c r="I44" s="5"/>
      <c r="J44" s="5"/>
      <c r="K44" s="5"/>
      <c r="L44" s="5"/>
      <c r="M44" s="5"/>
      <c r="N44" s="5"/>
      <c r="O44" s="4"/>
      <c r="P44" s="4"/>
      <c r="Q44" s="7"/>
      <c r="R44" s="7"/>
    </row>
    <row r="45" spans="1:18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7"/>
      <c r="R45" s="7"/>
    </row>
    <row r="46" spans="1:18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7"/>
      <c r="R46" s="7"/>
    </row>
    <row r="47" spans="1:18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7"/>
      <c r="R47" s="7"/>
    </row>
    <row r="48" spans="1:18" x14ac:dyDescent="0.3">
      <c r="A48" s="8"/>
      <c r="B48" s="8" t="s">
        <v>3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7"/>
      <c r="R48" s="7"/>
    </row>
    <row r="49" spans="1:18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</sheetData>
  <mergeCells count="10">
    <mergeCell ref="A16:K16"/>
    <mergeCell ref="A15:K15"/>
    <mergeCell ref="A11:B11"/>
    <mergeCell ref="M11:O11"/>
    <mergeCell ref="M14:O14"/>
    <mergeCell ref="B9:D9"/>
    <mergeCell ref="D11:K11"/>
    <mergeCell ref="A12:K12"/>
    <mergeCell ref="A13:K13"/>
    <mergeCell ref="A14:K14"/>
  </mergeCells>
  <hyperlinks>
    <hyperlink ref="H4" r:id="rId1" xr:uid="{00000000-0004-0000-0000-000000000000}"/>
    <hyperlink ref="H7" r:id="rId2" xr:uid="{00000000-0004-0000-0000-000001000000}"/>
  </hyperlinks>
  <pageMargins left="0.7" right="0.7" top="0.75" bottom="0.75" header="0.3" footer="0.3"/>
  <pageSetup paperSize="9"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Pilarica Uccelli</dc:creator>
  <cp:lastModifiedBy>HP</cp:lastModifiedBy>
  <cp:lastPrinted>2016-02-04T08:21:43Z</cp:lastPrinted>
  <dcterms:created xsi:type="dcterms:W3CDTF">2014-04-30T16:20:34Z</dcterms:created>
  <dcterms:modified xsi:type="dcterms:W3CDTF">2019-11-11T00:34:31Z</dcterms:modified>
</cp:coreProperties>
</file>